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dministración Hotelera y Gastronómica/"/>
    </mc:Choice>
  </mc:AlternateContent>
  <xr:revisionPtr revIDLastSave="0" documentId="13_ncr:1_{DD333AD9-4286-744B-B208-31824376E73B}" xr6:coauthVersionLast="47" xr6:coauthVersionMax="47" xr10:uidLastSave="{00000000-0000-0000-0000-000000000000}"/>
  <bookViews>
    <workbookView xWindow="0" yWindow="600" windowWidth="28800" windowHeight="16260" xr2:uid="{00000000-000D-0000-FFFF-FFFF00000000}"/>
  </bookViews>
  <sheets>
    <sheet name="Nómina Global" sheetId="1" r:id="rId1"/>
  </sheets>
  <definedNames>
    <definedName name="_xlnm._FilterDatabase" localSheetId="0" hidden="1">'Nómina Global'!$A$1:$R$18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6" i="1" l="1"/>
  <c r="Q16" i="1"/>
  <c r="M16" i="1"/>
  <c r="R13" i="1"/>
  <c r="Q13" i="1"/>
  <c r="M13" i="1"/>
  <c r="P13" i="1" s="1"/>
  <c r="R12" i="1"/>
  <c r="Q12" i="1"/>
  <c r="M12" i="1"/>
  <c r="R15" i="1"/>
  <c r="Q15" i="1"/>
  <c r="M15" i="1"/>
  <c r="R2" i="1"/>
  <c r="Q2" i="1"/>
  <c r="M2" i="1"/>
  <c r="P2" i="1" s="1"/>
  <c r="R4" i="1"/>
  <c r="Q4" i="1"/>
  <c r="M4" i="1"/>
  <c r="R18" i="1"/>
  <c r="Q18" i="1"/>
  <c r="M18" i="1"/>
  <c r="R6" i="1"/>
  <c r="Q6" i="1"/>
  <c r="M6" i="1"/>
  <c r="R9" i="1"/>
  <c r="Q9" i="1"/>
  <c r="M9" i="1"/>
  <c r="R3" i="1"/>
  <c r="Q3" i="1"/>
  <c r="M3" i="1"/>
  <c r="Q10" i="1"/>
  <c r="M10" i="1"/>
  <c r="Q7" i="1"/>
  <c r="M7" i="1"/>
  <c r="P7" i="1" s="1"/>
  <c r="Q8" i="1"/>
  <c r="M8" i="1"/>
  <c r="Q5" i="1"/>
  <c r="M5" i="1"/>
  <c r="P5" i="1" s="1"/>
  <c r="Q17" i="1"/>
  <c r="M17" i="1"/>
  <c r="Q14" i="1"/>
  <c r="M14" i="1"/>
  <c r="Q11" i="1"/>
  <c r="M11" i="1"/>
  <c r="P6" i="1" l="1"/>
  <c r="P18" i="1"/>
  <c r="P14" i="1"/>
  <c r="P8" i="1"/>
  <c r="P11" i="1"/>
  <c r="P10" i="1"/>
  <c r="P15" i="1"/>
  <c r="P9" i="1"/>
  <c r="P4" i="1"/>
  <c r="P16" i="1"/>
  <c r="P17" i="1"/>
  <c r="P12" i="1"/>
  <c r="P3" i="1"/>
</calcChain>
</file>

<file path=xl/sharedStrings.xml><?xml version="1.0" encoding="utf-8"?>
<sst xmlns="http://schemas.openxmlformats.org/spreadsheetml/2006/main" count="205" uniqueCount="58">
  <si>
    <t>Tipo de Funcionario</t>
  </si>
  <si>
    <t>Estamento</t>
  </si>
  <si>
    <t>Nombre</t>
  </si>
  <si>
    <t>Facultad</t>
  </si>
  <si>
    <t>Unidad Académica</t>
  </si>
  <si>
    <t>Fecha Ingreso</t>
  </si>
  <si>
    <t>Jornada</t>
  </si>
  <si>
    <t>Planta</t>
  </si>
  <si>
    <t>Jerarquia</t>
  </si>
  <si>
    <t>Cargo</t>
  </si>
  <si>
    <t>Id. Centro Responsabilidad</t>
  </si>
  <si>
    <t>Descripcion Centro Responsabilidad</t>
  </si>
  <si>
    <t>Antigüedad en la UV</t>
  </si>
  <si>
    <t>Tiene antigüedad en la Unidad Académica(Mínimo de 2 años)?</t>
  </si>
  <si>
    <t>Está adscrita la Unidad Académica para VOTAR?</t>
  </si>
  <si>
    <t>Vota para  DIRECTOR/A?</t>
  </si>
  <si>
    <t>Posible Director/a de Escuela/Instituto?</t>
  </si>
  <si>
    <t>Ponderación</t>
  </si>
  <si>
    <t>Universitario</t>
  </si>
  <si>
    <t>NO ACADEMICOS JORNADA COMPLETA</t>
  </si>
  <si>
    <t>SALAS CORTEZ JOSE ANTONIO</t>
  </si>
  <si>
    <t>FACULTAD DE CS. ECONOMICAS</t>
  </si>
  <si>
    <t xml:space="preserve">ESCUELA DE ADMINISTRACION HOTELERA Y GASTRONOMICA           </t>
  </si>
  <si>
    <t>PLANTA</t>
  </si>
  <si>
    <t>AUXILIAR</t>
  </si>
  <si>
    <t xml:space="preserve">Adm. Hotelera y Gastronómica                                </t>
  </si>
  <si>
    <t>No se considera</t>
  </si>
  <si>
    <t>Cumple</t>
  </si>
  <si>
    <t>SEPULVEDA LENIZ ANA MARIA</t>
  </si>
  <si>
    <t>CONTRATA</t>
  </si>
  <si>
    <t>ADMINISTRATIVO/A</t>
  </si>
  <si>
    <t>WICHMANN GINOUVES ISABEL MARGARITA</t>
  </si>
  <si>
    <t>TECNICO</t>
  </si>
  <si>
    <t>CORDOVA ARROYO PABLO ANDRES</t>
  </si>
  <si>
    <t>GUZMAN SANTIBANEZ MARISOL DEL CARMEN</t>
  </si>
  <si>
    <t>GAETE FERNANDEZ RAUL ERNESTO</t>
  </si>
  <si>
    <t>PEREZ DONOSO SUE GABRIELA</t>
  </si>
  <si>
    <t>Académico</t>
  </si>
  <si>
    <t>ACADEMICOS JORNADA PARCIAL</t>
  </si>
  <si>
    <t>BIANCHETTI GARCIA ALDO VICTORIO</t>
  </si>
  <si>
    <t>PROFESOR ADJUNTO</t>
  </si>
  <si>
    <t>ACADEMICO 22 HRS. SEMANALES</t>
  </si>
  <si>
    <t>OBERMOLLER CANALES HILDE INGE</t>
  </si>
  <si>
    <t>PROFESOR TITULAR</t>
  </si>
  <si>
    <t>FAJARDO SERRANO ALDO PATRICIO</t>
  </si>
  <si>
    <t>YAÑEZ ANDRADE JUAN CARLOS</t>
  </si>
  <si>
    <t>BRAVO VILLARROEL PETER JHON</t>
  </si>
  <si>
    <t>DIRECTIVOS-JORNADA COMPLETA</t>
  </si>
  <si>
    <t>ARELLANO HERMAN JULIAN ARNOLDO</t>
  </si>
  <si>
    <t>DIRECTOR DE ESCUELA</t>
  </si>
  <si>
    <t>ACADEMICOS JORNADA COMPLETA</t>
  </si>
  <si>
    <t>SOTO NARBONA MARIA FRANCISCA</t>
  </si>
  <si>
    <t>ACADEMICO JORNADA COMPLETA</t>
  </si>
  <si>
    <t>SARMIENTO PIZARRO MARIO ALEJANDRO</t>
  </si>
  <si>
    <t>SEGUEL RAMOS BEATRIZ FABIOLA</t>
  </si>
  <si>
    <t>VERGARA MARTINEZ ROBINSON ALEJANDRO</t>
  </si>
  <si>
    <t>PROFESOR AUXILIAR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</si>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</sst>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left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selection activeCell="C32" sqref="C32"/>
    </sheetView>
  </sheetViews>
  <sheetFormatPr baseColWidth="10" defaultColWidth="9.1640625" defaultRowHeight="15" x14ac:dyDescent="0.2"/>
  <cols>
    <col min="1" max="1" width="12" style="7" customWidth="1"/>
    <col min="2" max="2" width="29" style="7" customWidth="1"/>
    <col min="3" max="3" width="32.83203125" style="7" customWidth="1"/>
    <col min="4" max="4" width="25" hidden="1" customWidth="1"/>
    <col min="5" max="5" width="43.83203125" hidden="1" customWidth="1"/>
    <col min="6" max="6" width="13.5" hidden="1" customWidth="1"/>
    <col min="7" max="7" width="8.6640625" hidden="1" customWidth="1"/>
    <col min="8" max="8" width="9.83203125" hidden="1" customWidth="1"/>
    <col min="9" max="9" width="15" hidden="1" customWidth="1"/>
    <col min="10" max="10" width="25.5" hidden="1" customWidth="1"/>
    <col min="11" max="11" width="9.6640625" hidden="1" customWidth="1"/>
    <col min="12" max="12" width="23" hidden="1" customWidth="1"/>
    <col min="13" max="13" width="11" hidden="1" customWidth="1"/>
    <col min="14" max="14" width="15.5" hidden="1" customWidth="1"/>
    <col min="15" max="15" width="16.1640625" hidden="1" customWidth="1"/>
    <col min="16" max="16" width="12.5" customWidth="1"/>
    <col min="17" max="17" width="15.5" customWidth="1"/>
    <col min="18" max="18" width="11.5" customWidth="1"/>
  </cols>
  <sheetData>
    <row r="1" spans="1:18" s="8" customFormat="1" ht="30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3" t="s">
        <v>37</v>
      </c>
      <c r="B2" s="3" t="s">
        <v>47</v>
      </c>
      <c r="C2" s="3" t="s">
        <v>48</v>
      </c>
      <c r="D2" s="4" t="s">
        <v>21</v>
      </c>
      <c r="E2" s="3" t="s">
        <v>22</v>
      </c>
      <c r="F2" s="5">
        <v>41030</v>
      </c>
      <c r="G2" s="6">
        <v>44</v>
      </c>
      <c r="H2" s="3" t="s">
        <v>23</v>
      </c>
      <c r="I2" s="3" t="s">
        <v>43</v>
      </c>
      <c r="J2" s="3" t="s">
        <v>49</v>
      </c>
      <c r="K2" s="3">
        <v>314181001</v>
      </c>
      <c r="L2" s="3" t="s">
        <v>25</v>
      </c>
      <c r="M2" s="3">
        <f t="shared" ref="M2:M18" si="0">DATEDIF(F2,DATE(2026,10,1),"Y")</f>
        <v>14</v>
      </c>
      <c r="N2" s="3" t="s">
        <v>27</v>
      </c>
      <c r="O2" s="3" t="s">
        <v>27</v>
      </c>
      <c r="P2" s="3" t="str">
        <f t="shared" ref="P2:P18" si="1">IF(AND(O2="Cumple",M2&gt;=1),"Si","No")</f>
        <v>Si</v>
      </c>
      <c r="Q2" s="3" t="str">
        <f t="shared" ref="Q2:Q18" si="2">IF(AND(A2="Académico",OR(I2="PROFESOR TITULAR",I2="PROFESOR ADJUNTO"),N2="Cumple",G2&gt;=11),"Si","No")</f>
        <v>Si</v>
      </c>
      <c r="R2" s="3">
        <f t="shared" ref="R2:R18" si="3">IF(A2="Universitario",1,IF(OR(I2="PROFESOR TITULAR",I2="PROFESOR ADJUNTO"),IF(G2&gt;=22,1,0.75),IF(OR(I2="PROFESOR AUXILIAR",I2="PROFESOR AYUDANTE"),IF(G2&gt;=22,0.75,0.5),"REVISAR JERARQUÍA")))</f>
        <v>1</v>
      </c>
    </row>
    <row r="3" spans="1:18" x14ac:dyDescent="0.2">
      <c r="A3" s="3" t="s">
        <v>37</v>
      </c>
      <c r="B3" s="3" t="s">
        <v>38</v>
      </c>
      <c r="C3" s="3" t="s">
        <v>39</v>
      </c>
      <c r="D3" s="4" t="s">
        <v>21</v>
      </c>
      <c r="E3" s="3" t="s">
        <v>22</v>
      </c>
      <c r="F3" s="5">
        <v>42278</v>
      </c>
      <c r="G3" s="6">
        <v>22</v>
      </c>
      <c r="H3" s="3" t="s">
        <v>23</v>
      </c>
      <c r="I3" s="3" t="s">
        <v>40</v>
      </c>
      <c r="J3" s="3" t="s">
        <v>41</v>
      </c>
      <c r="K3" s="3">
        <v>314181001</v>
      </c>
      <c r="L3" s="3" t="s">
        <v>25</v>
      </c>
      <c r="M3" s="3">
        <f t="shared" si="0"/>
        <v>11</v>
      </c>
      <c r="N3" s="3" t="s">
        <v>27</v>
      </c>
      <c r="O3" s="3" t="s">
        <v>27</v>
      </c>
      <c r="P3" s="3" t="str">
        <f t="shared" si="1"/>
        <v>Si</v>
      </c>
      <c r="Q3" s="3" t="str">
        <f t="shared" si="2"/>
        <v>Si</v>
      </c>
      <c r="R3" s="3">
        <f t="shared" si="3"/>
        <v>1</v>
      </c>
    </row>
    <row r="4" spans="1:18" x14ac:dyDescent="0.2">
      <c r="A4" s="3" t="s">
        <v>37</v>
      </c>
      <c r="B4" s="3" t="s">
        <v>38</v>
      </c>
      <c r="C4" s="3" t="s">
        <v>46</v>
      </c>
      <c r="D4" s="4" t="s">
        <v>21</v>
      </c>
      <c r="E4" s="3" t="s">
        <v>22</v>
      </c>
      <c r="F4" s="5">
        <v>42156</v>
      </c>
      <c r="G4" s="6">
        <v>22</v>
      </c>
      <c r="H4" s="3" t="s">
        <v>23</v>
      </c>
      <c r="I4" s="3" t="s">
        <v>40</v>
      </c>
      <c r="J4" s="3" t="s">
        <v>41</v>
      </c>
      <c r="K4" s="3">
        <v>314181001</v>
      </c>
      <c r="L4" s="3" t="s">
        <v>25</v>
      </c>
      <c r="M4" s="3">
        <f t="shared" si="0"/>
        <v>11</v>
      </c>
      <c r="N4" s="3" t="s">
        <v>27</v>
      </c>
      <c r="O4" s="3" t="s">
        <v>27</v>
      </c>
      <c r="P4" s="3" t="str">
        <f t="shared" si="1"/>
        <v>Si</v>
      </c>
      <c r="Q4" s="3" t="str">
        <f t="shared" si="2"/>
        <v>Si</v>
      </c>
      <c r="R4" s="3">
        <f t="shared" si="3"/>
        <v>1</v>
      </c>
    </row>
    <row r="5" spans="1:18" x14ac:dyDescent="0.2">
      <c r="A5" s="3" t="s">
        <v>18</v>
      </c>
      <c r="B5" s="3" t="s">
        <v>19</v>
      </c>
      <c r="C5" s="3" t="s">
        <v>33</v>
      </c>
      <c r="D5" s="4" t="s">
        <v>21</v>
      </c>
      <c r="E5" s="3" t="s">
        <v>22</v>
      </c>
      <c r="F5" s="5">
        <v>41091</v>
      </c>
      <c r="G5" s="6">
        <v>44</v>
      </c>
      <c r="H5" s="3" t="s">
        <v>23</v>
      </c>
      <c r="I5" s="3" t="s">
        <v>57</v>
      </c>
      <c r="J5" s="3" t="s">
        <v>30</v>
      </c>
      <c r="K5" s="3">
        <v>314181001</v>
      </c>
      <c r="L5" s="3" t="s">
        <v>25</v>
      </c>
      <c r="M5" s="3">
        <f t="shared" si="0"/>
        <v>14</v>
      </c>
      <c r="N5" s="3" t="s">
        <v>26</v>
      </c>
      <c r="O5" s="3" t="s">
        <v>27</v>
      </c>
      <c r="P5" s="3" t="str">
        <f t="shared" si="1"/>
        <v>Si</v>
      </c>
      <c r="Q5" s="3" t="str">
        <f t="shared" si="2"/>
        <v>No</v>
      </c>
      <c r="R5" s="3"/>
    </row>
    <row r="6" spans="1:18" x14ac:dyDescent="0.2">
      <c r="A6" s="3" t="s">
        <v>37</v>
      </c>
      <c r="B6" s="3" t="s">
        <v>38</v>
      </c>
      <c r="C6" s="3" t="s">
        <v>44</v>
      </c>
      <c r="D6" s="4" t="s">
        <v>21</v>
      </c>
      <c r="E6" s="3" t="s">
        <v>22</v>
      </c>
      <c r="F6" s="5">
        <v>39142</v>
      </c>
      <c r="G6" s="6">
        <v>22</v>
      </c>
      <c r="H6" s="3" t="s">
        <v>23</v>
      </c>
      <c r="I6" s="3" t="s">
        <v>43</v>
      </c>
      <c r="J6" s="3" t="s">
        <v>41</v>
      </c>
      <c r="K6" s="3">
        <v>314181001</v>
      </c>
      <c r="L6" s="3" t="s">
        <v>25</v>
      </c>
      <c r="M6" s="3">
        <f t="shared" si="0"/>
        <v>19</v>
      </c>
      <c r="N6" s="3" t="s">
        <v>27</v>
      </c>
      <c r="O6" s="3" t="s">
        <v>27</v>
      </c>
      <c r="P6" s="3" t="str">
        <f t="shared" si="1"/>
        <v>Si</v>
      </c>
      <c r="Q6" s="3" t="str">
        <f t="shared" si="2"/>
        <v>Si</v>
      </c>
      <c r="R6" s="3">
        <f t="shared" si="3"/>
        <v>1</v>
      </c>
    </row>
    <row r="7" spans="1:18" x14ac:dyDescent="0.2">
      <c r="A7" s="3" t="s">
        <v>18</v>
      </c>
      <c r="B7" s="3" t="s">
        <v>19</v>
      </c>
      <c r="C7" s="3" t="s">
        <v>35</v>
      </c>
      <c r="D7" s="4" t="s">
        <v>21</v>
      </c>
      <c r="E7" s="3" t="s">
        <v>22</v>
      </c>
      <c r="F7" s="5">
        <v>40238</v>
      </c>
      <c r="G7" s="6">
        <v>44</v>
      </c>
      <c r="H7" s="3" t="s">
        <v>23</v>
      </c>
      <c r="I7" s="3" t="s">
        <v>57</v>
      </c>
      <c r="J7" s="3" t="s">
        <v>32</v>
      </c>
      <c r="K7" s="3">
        <v>314181001</v>
      </c>
      <c r="L7" s="3" t="s">
        <v>25</v>
      </c>
      <c r="M7" s="3">
        <f t="shared" si="0"/>
        <v>16</v>
      </c>
      <c r="N7" s="3" t="s">
        <v>26</v>
      </c>
      <c r="O7" s="3" t="s">
        <v>27</v>
      </c>
      <c r="P7" s="3" t="str">
        <f t="shared" si="1"/>
        <v>Si</v>
      </c>
      <c r="Q7" s="3" t="str">
        <f t="shared" si="2"/>
        <v>No</v>
      </c>
      <c r="R7" s="3"/>
    </row>
    <row r="8" spans="1:18" x14ac:dyDescent="0.2">
      <c r="A8" s="3" t="s">
        <v>18</v>
      </c>
      <c r="B8" s="3" t="s">
        <v>19</v>
      </c>
      <c r="C8" s="3" t="s">
        <v>34</v>
      </c>
      <c r="D8" s="4" t="s">
        <v>21</v>
      </c>
      <c r="E8" s="3" t="s">
        <v>22</v>
      </c>
      <c r="F8" s="5">
        <v>41275</v>
      </c>
      <c r="G8" s="6">
        <v>44</v>
      </c>
      <c r="H8" s="3" t="s">
        <v>23</v>
      </c>
      <c r="I8" s="3" t="s">
        <v>57</v>
      </c>
      <c r="J8" s="3" t="s">
        <v>24</v>
      </c>
      <c r="K8" s="3">
        <v>314181001</v>
      </c>
      <c r="L8" s="3" t="s">
        <v>25</v>
      </c>
      <c r="M8" s="3">
        <f t="shared" si="0"/>
        <v>13</v>
      </c>
      <c r="N8" s="3" t="s">
        <v>26</v>
      </c>
      <c r="O8" s="3" t="s">
        <v>27</v>
      </c>
      <c r="P8" s="3" t="str">
        <f t="shared" si="1"/>
        <v>Si</v>
      </c>
      <c r="Q8" s="3" t="str">
        <f t="shared" si="2"/>
        <v>No</v>
      </c>
      <c r="R8" s="3"/>
    </row>
    <row r="9" spans="1:18" x14ac:dyDescent="0.2">
      <c r="A9" s="3" t="s">
        <v>37</v>
      </c>
      <c r="B9" s="3" t="s">
        <v>38</v>
      </c>
      <c r="C9" s="3" t="s">
        <v>42</v>
      </c>
      <c r="D9" s="4" t="s">
        <v>21</v>
      </c>
      <c r="E9" s="3" t="s">
        <v>22</v>
      </c>
      <c r="F9" s="5">
        <v>38657</v>
      </c>
      <c r="G9" s="6">
        <v>22</v>
      </c>
      <c r="H9" s="3" t="s">
        <v>23</v>
      </c>
      <c r="I9" s="3" t="s">
        <v>43</v>
      </c>
      <c r="J9" s="3" t="s">
        <v>41</v>
      </c>
      <c r="K9" s="3">
        <v>314181001</v>
      </c>
      <c r="L9" s="3" t="s">
        <v>25</v>
      </c>
      <c r="M9" s="3">
        <f t="shared" si="0"/>
        <v>20</v>
      </c>
      <c r="N9" s="3" t="s">
        <v>27</v>
      </c>
      <c r="O9" s="3" t="s">
        <v>27</v>
      </c>
      <c r="P9" s="3" t="str">
        <f t="shared" si="1"/>
        <v>Si</v>
      </c>
      <c r="Q9" s="3" t="str">
        <f t="shared" si="2"/>
        <v>Si</v>
      </c>
      <c r="R9" s="3">
        <f t="shared" si="3"/>
        <v>1</v>
      </c>
    </row>
    <row r="10" spans="1:18" x14ac:dyDescent="0.2">
      <c r="A10" s="3" t="s">
        <v>18</v>
      </c>
      <c r="B10" s="3" t="s">
        <v>19</v>
      </c>
      <c r="C10" s="3" t="s">
        <v>36</v>
      </c>
      <c r="D10" s="4" t="s">
        <v>21</v>
      </c>
      <c r="E10" s="3" t="s">
        <v>22</v>
      </c>
      <c r="F10" s="5">
        <v>44805</v>
      </c>
      <c r="G10" s="6">
        <v>44</v>
      </c>
      <c r="H10" s="3" t="s">
        <v>29</v>
      </c>
      <c r="I10" s="3" t="s">
        <v>57</v>
      </c>
      <c r="J10" s="3" t="s">
        <v>30</v>
      </c>
      <c r="K10" s="3">
        <v>314181001</v>
      </c>
      <c r="L10" s="3" t="s">
        <v>25</v>
      </c>
      <c r="M10" s="3">
        <f t="shared" si="0"/>
        <v>4</v>
      </c>
      <c r="N10" s="3" t="s">
        <v>26</v>
      </c>
      <c r="O10" s="3" t="s">
        <v>27</v>
      </c>
      <c r="P10" s="3" t="str">
        <f t="shared" si="1"/>
        <v>Si</v>
      </c>
      <c r="Q10" s="3" t="str">
        <f t="shared" si="2"/>
        <v>No</v>
      </c>
      <c r="R10" s="3"/>
    </row>
    <row r="11" spans="1:18" x14ac:dyDescent="0.2">
      <c r="A11" s="3" t="s">
        <v>18</v>
      </c>
      <c r="B11" s="3" t="s">
        <v>19</v>
      </c>
      <c r="C11" s="3" t="s">
        <v>20</v>
      </c>
      <c r="D11" s="4" t="s">
        <v>21</v>
      </c>
      <c r="E11" s="3" t="s">
        <v>22</v>
      </c>
      <c r="F11" s="5">
        <v>33451</v>
      </c>
      <c r="G11" s="6">
        <v>44</v>
      </c>
      <c r="H11" s="3" t="s">
        <v>23</v>
      </c>
      <c r="I11" s="3" t="s">
        <v>57</v>
      </c>
      <c r="J11" s="3" t="s">
        <v>24</v>
      </c>
      <c r="K11" s="3">
        <v>314181001</v>
      </c>
      <c r="L11" s="3" t="s">
        <v>25</v>
      </c>
      <c r="M11" s="3">
        <f t="shared" si="0"/>
        <v>35</v>
      </c>
      <c r="N11" s="3" t="s">
        <v>26</v>
      </c>
      <c r="O11" s="3" t="s">
        <v>27</v>
      </c>
      <c r="P11" s="3" t="str">
        <f t="shared" si="1"/>
        <v>Si</v>
      </c>
      <c r="Q11" s="3" t="str">
        <f t="shared" si="2"/>
        <v>No</v>
      </c>
      <c r="R11" s="3"/>
    </row>
    <row r="12" spans="1:18" x14ac:dyDescent="0.2">
      <c r="A12" s="3" t="s">
        <v>37</v>
      </c>
      <c r="B12" s="3" t="s">
        <v>50</v>
      </c>
      <c r="C12" s="3" t="s">
        <v>53</v>
      </c>
      <c r="D12" s="4" t="s">
        <v>21</v>
      </c>
      <c r="E12" s="3" t="s">
        <v>22</v>
      </c>
      <c r="F12" s="5">
        <v>40057</v>
      </c>
      <c r="G12" s="6">
        <v>44</v>
      </c>
      <c r="H12" s="3" t="s">
        <v>23</v>
      </c>
      <c r="I12" s="3" t="s">
        <v>43</v>
      </c>
      <c r="J12" s="3" t="s">
        <v>52</v>
      </c>
      <c r="K12" s="3">
        <v>314181001</v>
      </c>
      <c r="L12" s="3" t="s">
        <v>25</v>
      </c>
      <c r="M12" s="3">
        <f t="shared" si="0"/>
        <v>17</v>
      </c>
      <c r="N12" s="3" t="s">
        <v>27</v>
      </c>
      <c r="O12" s="3" t="s">
        <v>27</v>
      </c>
      <c r="P12" s="3" t="str">
        <f t="shared" si="1"/>
        <v>Si</v>
      </c>
      <c r="Q12" s="3" t="str">
        <f t="shared" si="2"/>
        <v>Si</v>
      </c>
      <c r="R12" s="3">
        <f t="shared" si="3"/>
        <v>1</v>
      </c>
    </row>
    <row r="13" spans="1:18" x14ac:dyDescent="0.2">
      <c r="A13" s="3" t="s">
        <v>37</v>
      </c>
      <c r="B13" s="3" t="s">
        <v>50</v>
      </c>
      <c r="C13" s="3" t="s">
        <v>54</v>
      </c>
      <c r="D13" s="4" t="s">
        <v>21</v>
      </c>
      <c r="E13" s="3" t="s">
        <v>22</v>
      </c>
      <c r="F13" s="5">
        <v>39142</v>
      </c>
      <c r="G13" s="6">
        <v>44</v>
      </c>
      <c r="H13" s="3" t="s">
        <v>23</v>
      </c>
      <c r="I13" s="3" t="s">
        <v>40</v>
      </c>
      <c r="J13" s="3" t="s">
        <v>52</v>
      </c>
      <c r="K13" s="3">
        <v>314181001</v>
      </c>
      <c r="L13" s="3" t="s">
        <v>25</v>
      </c>
      <c r="M13" s="3">
        <f t="shared" si="0"/>
        <v>19</v>
      </c>
      <c r="N13" s="3" t="s">
        <v>27</v>
      </c>
      <c r="O13" s="3" t="s">
        <v>27</v>
      </c>
      <c r="P13" s="3" t="str">
        <f t="shared" si="1"/>
        <v>Si</v>
      </c>
      <c r="Q13" s="3" t="str">
        <f t="shared" si="2"/>
        <v>Si</v>
      </c>
      <c r="R13" s="3">
        <f t="shared" si="3"/>
        <v>1</v>
      </c>
    </row>
    <row r="14" spans="1:18" x14ac:dyDescent="0.2">
      <c r="A14" s="3" t="s">
        <v>18</v>
      </c>
      <c r="B14" s="3" t="s">
        <v>19</v>
      </c>
      <c r="C14" s="3" t="s">
        <v>28</v>
      </c>
      <c r="D14" s="4" t="s">
        <v>21</v>
      </c>
      <c r="E14" s="3" t="s">
        <v>22</v>
      </c>
      <c r="F14" s="5">
        <v>45719</v>
      </c>
      <c r="G14" s="6">
        <v>44</v>
      </c>
      <c r="H14" s="3" t="s">
        <v>29</v>
      </c>
      <c r="I14" s="3" t="s">
        <v>57</v>
      </c>
      <c r="J14" s="3" t="s">
        <v>30</v>
      </c>
      <c r="K14" s="3">
        <v>314181001</v>
      </c>
      <c r="L14" s="3" t="s">
        <v>25</v>
      </c>
      <c r="M14" s="3">
        <f t="shared" si="0"/>
        <v>1</v>
      </c>
      <c r="N14" s="3" t="s">
        <v>26</v>
      </c>
      <c r="O14" s="3" t="s">
        <v>27</v>
      </c>
      <c r="P14" s="3" t="str">
        <f t="shared" si="1"/>
        <v>Si</v>
      </c>
      <c r="Q14" s="3" t="str">
        <f t="shared" si="2"/>
        <v>No</v>
      </c>
      <c r="R14" s="3"/>
    </row>
    <row r="15" spans="1:18" x14ac:dyDescent="0.2">
      <c r="A15" s="3" t="s">
        <v>37</v>
      </c>
      <c r="B15" s="3" t="s">
        <v>50</v>
      </c>
      <c r="C15" s="3" t="s">
        <v>51</v>
      </c>
      <c r="D15" s="4" t="s">
        <v>21</v>
      </c>
      <c r="E15" s="3" t="s">
        <v>22</v>
      </c>
      <c r="F15" s="5">
        <v>38718</v>
      </c>
      <c r="G15" s="6">
        <v>44</v>
      </c>
      <c r="H15" s="3" t="s">
        <v>23</v>
      </c>
      <c r="I15" s="3" t="s">
        <v>43</v>
      </c>
      <c r="J15" s="3" t="s">
        <v>52</v>
      </c>
      <c r="K15" s="3">
        <v>314181001</v>
      </c>
      <c r="L15" s="3" t="s">
        <v>25</v>
      </c>
      <c r="M15" s="3">
        <f t="shared" si="0"/>
        <v>20</v>
      </c>
      <c r="N15" s="3" t="s">
        <v>27</v>
      </c>
      <c r="O15" s="3" t="s">
        <v>27</v>
      </c>
      <c r="P15" s="3" t="str">
        <f t="shared" si="1"/>
        <v>Si</v>
      </c>
      <c r="Q15" s="3" t="str">
        <f t="shared" si="2"/>
        <v>Si</v>
      </c>
      <c r="R15" s="3">
        <f t="shared" si="3"/>
        <v>1</v>
      </c>
    </row>
    <row r="16" spans="1:18" x14ac:dyDescent="0.2">
      <c r="A16" s="3" t="s">
        <v>37</v>
      </c>
      <c r="B16" s="3" t="s">
        <v>50</v>
      </c>
      <c r="C16" s="3" t="s">
        <v>55</v>
      </c>
      <c r="D16" s="4" t="s">
        <v>21</v>
      </c>
      <c r="E16" s="3" t="s">
        <v>22</v>
      </c>
      <c r="F16" s="5">
        <v>42156</v>
      </c>
      <c r="G16" s="6">
        <v>44</v>
      </c>
      <c r="H16" s="3" t="s">
        <v>29</v>
      </c>
      <c r="I16" s="3" t="s">
        <v>56</v>
      </c>
      <c r="J16" s="3" t="s">
        <v>52</v>
      </c>
      <c r="K16" s="3">
        <v>314181001</v>
      </c>
      <c r="L16" s="3" t="s">
        <v>25</v>
      </c>
      <c r="M16" s="3">
        <f t="shared" si="0"/>
        <v>11</v>
      </c>
      <c r="N16" s="3" t="s">
        <v>27</v>
      </c>
      <c r="O16" s="3" t="s">
        <v>27</v>
      </c>
      <c r="P16" s="3" t="str">
        <f t="shared" si="1"/>
        <v>Si</v>
      </c>
      <c r="Q16" s="3" t="str">
        <f t="shared" si="2"/>
        <v>No</v>
      </c>
      <c r="R16" s="3">
        <f t="shared" si="3"/>
        <v>0.75</v>
      </c>
    </row>
    <row r="17" spans="1:18" x14ac:dyDescent="0.2">
      <c r="A17" s="3" t="s">
        <v>18</v>
      </c>
      <c r="B17" s="3" t="s">
        <v>19</v>
      </c>
      <c r="C17" s="3" t="s">
        <v>31</v>
      </c>
      <c r="D17" s="4" t="s">
        <v>21</v>
      </c>
      <c r="E17" s="3" t="s">
        <v>22</v>
      </c>
      <c r="F17" s="5">
        <v>43409</v>
      </c>
      <c r="G17" s="6">
        <v>44</v>
      </c>
      <c r="H17" s="3" t="s">
        <v>29</v>
      </c>
      <c r="I17" s="3" t="s">
        <v>57</v>
      </c>
      <c r="J17" s="3" t="s">
        <v>32</v>
      </c>
      <c r="K17" s="3">
        <v>314181001</v>
      </c>
      <c r="L17" s="3" t="s">
        <v>25</v>
      </c>
      <c r="M17" s="3">
        <f t="shared" si="0"/>
        <v>7</v>
      </c>
      <c r="N17" s="3" t="s">
        <v>26</v>
      </c>
      <c r="O17" s="3" t="s">
        <v>27</v>
      </c>
      <c r="P17" s="3" t="str">
        <f t="shared" si="1"/>
        <v>Si</v>
      </c>
      <c r="Q17" s="3" t="str">
        <f t="shared" si="2"/>
        <v>No</v>
      </c>
      <c r="R17" s="3"/>
    </row>
    <row r="18" spans="1:18" x14ac:dyDescent="0.2">
      <c r="A18" s="3" t="s">
        <v>37</v>
      </c>
      <c r="B18" s="3" t="s">
        <v>38</v>
      </c>
      <c r="C18" s="3" t="s">
        <v>45</v>
      </c>
      <c r="D18" s="4" t="s">
        <v>21</v>
      </c>
      <c r="E18" s="3" t="s">
        <v>22</v>
      </c>
      <c r="F18" s="5">
        <v>42552</v>
      </c>
      <c r="G18" s="6">
        <v>22</v>
      </c>
      <c r="H18" s="3" t="s">
        <v>23</v>
      </c>
      <c r="I18" s="3" t="s">
        <v>43</v>
      </c>
      <c r="J18" s="3" t="s">
        <v>41</v>
      </c>
      <c r="K18" s="3">
        <v>314181001</v>
      </c>
      <c r="L18" s="3" t="s">
        <v>25</v>
      </c>
      <c r="M18" s="3">
        <f t="shared" si="0"/>
        <v>10</v>
      </c>
      <c r="N18" s="3" t="s">
        <v>27</v>
      </c>
      <c r="O18" s="3" t="s">
        <v>27</v>
      </c>
      <c r="P18" s="3" t="str">
        <f t="shared" si="1"/>
        <v>Si</v>
      </c>
      <c r="Q18" s="3" t="str">
        <f t="shared" si="2"/>
        <v>Si</v>
      </c>
      <c r="R18" s="3">
        <f t="shared" si="3"/>
        <v>1</v>
      </c>
    </row>
  </sheetData>
  <autoFilter ref="A1:R18" xr:uid="{00000000-0009-0000-0000-000000000000}">
    <sortState xmlns:xlrd2="http://schemas.microsoft.com/office/spreadsheetml/2017/richdata2" ref="A2:R18">
      <sortCondition ref="C2:C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Marcela Fernández</cp:lastModifiedBy>
  <dcterms:created xsi:type="dcterms:W3CDTF">2015-06-05T18:19:34Z</dcterms:created>
  <dcterms:modified xsi:type="dcterms:W3CDTF">2026-09-30T18:21:13Z</dcterms:modified>
</cp:coreProperties>
</file>